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FEPCACAO\2025 Fepcacao\LEY DE TRANSPARENCIA\4.2\"/>
    </mc:Choice>
  </mc:AlternateContent>
  <xr:revisionPtr revIDLastSave="0" documentId="13_ncr:1_{38277E8D-254F-46E0-AC61-2C28BFBAD119}" xr6:coauthVersionLast="47" xr6:coauthVersionMax="47" xr10:uidLastSave="{00000000-0000-0000-0000-000000000000}"/>
  <bookViews>
    <workbookView xWindow="-110" yWindow="-110" windowWidth="19420" windowHeight="10300" activeTab="4" xr2:uid="{4BCB0F64-FBC6-47B5-8B52-F5D9B152BF59}"/>
  </bookViews>
  <sheets>
    <sheet name="2020" sheetId="4" r:id="rId1"/>
    <sheet name="2021" sheetId="5" r:id="rId2"/>
    <sheet name="2022" sheetId="6" r:id="rId3"/>
    <sheet name="2023" sheetId="8" r:id="rId4"/>
    <sheet name="2024" sheetId="10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0" l="1"/>
  <c r="E12" i="10"/>
  <c r="C9" i="6" l="1"/>
  <c r="B9" i="6"/>
  <c r="E8" i="6"/>
  <c r="D8" i="6"/>
  <c r="E7" i="6"/>
  <c r="D7" i="6"/>
  <c r="C9" i="5"/>
  <c r="B9" i="5"/>
  <c r="E8" i="5"/>
  <c r="D8" i="5"/>
  <c r="E7" i="5"/>
  <c r="D7" i="5"/>
  <c r="C9" i="4"/>
  <c r="B9" i="4"/>
  <c r="E8" i="4"/>
  <c r="D8" i="4"/>
  <c r="E7" i="4"/>
  <c r="D7" i="4"/>
  <c r="D9" i="6" l="1"/>
  <c r="E9" i="6"/>
  <c r="D9" i="5"/>
  <c r="E9" i="5"/>
  <c r="D9" i="4"/>
  <c r="E9" i="4"/>
</calcChain>
</file>

<file path=xl/sharedStrings.xml><?xml version="1.0" encoding="utf-8"?>
<sst xmlns="http://schemas.openxmlformats.org/spreadsheetml/2006/main" count="110" uniqueCount="39">
  <si>
    <t>FONDO DE ESTABILIZACIÓN DE PRECIOS DEL CACAO</t>
  </si>
  <si>
    <t>EJECUCIÓN PRESUPUESTAL VIGENCIA 2021</t>
  </si>
  <si>
    <t>(Expresado en pesos colombianos)</t>
  </si>
  <si>
    <t>INGRESOS</t>
  </si>
  <si>
    <t>PRESUPUESTO DEFINITIVO VIGENCIA 2021</t>
  </si>
  <si>
    <t>EJECUCION ACUMULADA VIGENCIA 2021</t>
  </si>
  <si>
    <t>SALDO EJECUCION VIGENCIA 2021</t>
  </si>
  <si>
    <t>VARIACION PORCENTUAL</t>
  </si>
  <si>
    <t>INGRESOS NO OPERACIONALES</t>
  </si>
  <si>
    <t>INGRESOS OPERACIONALES</t>
  </si>
  <si>
    <t>TOTAL INGRESOS</t>
  </si>
  <si>
    <t>FEDERACIÓN NACIONAL DE CACAOTEROS</t>
  </si>
  <si>
    <t>EGRESOS</t>
  </si>
  <si>
    <t>GASTOS DE INVERSIÓN</t>
  </si>
  <si>
    <t>TOTAL INVERSIÓN Y FUNCIONAMIENTO</t>
  </si>
  <si>
    <t>RESERVA DE ESTABILIZACIÓN</t>
  </si>
  <si>
    <t xml:space="preserve">TOTAL PRESUPUESTO </t>
  </si>
  <si>
    <t>EJECUCIÓN PRESUPUESTAL VIGENCIA 2020</t>
  </si>
  <si>
    <t>PRESUPUESTO DEFINITIVO VIGENCIA 2020</t>
  </si>
  <si>
    <t>EJECUCION ACUMULADA VIGENCIA 2020</t>
  </si>
  <si>
    <t>SALDO EJECUCION VIGENCIA 2020</t>
  </si>
  <si>
    <t>EJECUCIÓN PRESUPUESTAL VIGENCIA 2023</t>
  </si>
  <si>
    <t>EJECUCIÓN PRESUPUESTAL VIGENCIA 2022</t>
  </si>
  <si>
    <t>PRESUPUESTO DEFINITIVO VIGENCIA 2022</t>
  </si>
  <si>
    <t>EJECUCION ACUMULADA VIGENCIA 2022</t>
  </si>
  <si>
    <t>SALDO EJECUCION VIGENCIA 2022</t>
  </si>
  <si>
    <t>PRESUPUESTO DEFINITIVO VIGENCIA 2023</t>
  </si>
  <si>
    <t>EJECUCION ACUMULADA VIGENCIA 2023</t>
  </si>
  <si>
    <t>SALDO EJECUCION VIGENCIA 2023</t>
  </si>
  <si>
    <t>EJECUCIÓN PRESUPUESTAL VIGENCIA 2024</t>
  </si>
  <si>
    <t>INGRESOS CORRIENTES U OPERACIONALES</t>
  </si>
  <si>
    <t>INGRESOS RECUROS DE CAPITAL O NO OPERACIONALES</t>
  </si>
  <si>
    <t>GASTOS DE FUNCIONAMIENTO</t>
  </si>
  <si>
    <t>TOTAL GASTOS DE FUNCIONAMIENTO, CUOTA ADMON E INVERSIÓN</t>
  </si>
  <si>
    <t>RESERVA PARA FUTUROS GASTOS DE FUNCIONAMIENTO E INVERSIÓN</t>
  </si>
  <si>
    <t>TOTAL PRESUPUESTO DE EGRESOS</t>
  </si>
  <si>
    <t>PRESUPUESTO DEFINITIVO VIGENCIA 2024</t>
  </si>
  <si>
    <t>EJECUCION ACUMULADA VIGENCIA 2024</t>
  </si>
  <si>
    <t>SALDO EJECUCION VIGENCIA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</si>
</sst>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6" borderId="1" xfId="0" applyFont="1" applyFill="1" applyBorder="1"/>
    <xf numFmtId="165" fontId="2" fillId="6" borderId="1" xfId="0" applyNumberFormat="1" applyFont="1" applyFill="1" applyBorder="1"/>
    <xf numFmtId="165" fontId="8" fillId="7" borderId="1" xfId="1" applyNumberFormat="1" applyFont="1" applyFill="1" applyBorder="1"/>
    <xf numFmtId="10" fontId="2" fillId="6" borderId="1" xfId="2" applyNumberFormat="1" applyFont="1" applyFill="1" applyBorder="1"/>
    <xf numFmtId="0" fontId="5" fillId="5" borderId="1" xfId="0" applyFont="1" applyFill="1" applyBorder="1" applyAlignment="1">
      <alignment horizontal="center" vertical="center"/>
    </xf>
    <xf numFmtId="164" fontId="2" fillId="5" borderId="1" xfId="1" applyNumberFormat="1" applyFont="1" applyFill="1" applyBorder="1" applyAlignment="1">
      <alignment horizontal="center" vertical="center" wrapText="1"/>
    </xf>
    <xf numFmtId="10" fontId="2" fillId="5" borderId="1" xfId="2" applyNumberFormat="1" applyFont="1" applyFill="1" applyBorder="1" applyAlignment="1">
      <alignment horizontal="center" vertical="center" wrapText="1"/>
    </xf>
    <xf numFmtId="0" fontId="7" fillId="3" borderId="1" xfId="0" applyFont="1" applyFill="1" applyBorder="1"/>
    <xf numFmtId="165" fontId="6" fillId="4" borderId="1" xfId="1" applyNumberFormat="1" applyFont="1" applyFill="1" applyBorder="1"/>
    <xf numFmtId="10" fontId="1" fillId="2" borderId="1" xfId="2" applyNumberFormat="1" applyFont="1" applyFill="1" applyBorder="1"/>
    <xf numFmtId="0" fontId="5" fillId="6" borderId="1" xfId="0" applyFont="1" applyFill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6" borderId="1" xfId="0" applyFont="1" applyFill="1" applyBorder="1" applyAlignment="1">
      <alignment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3930D-DD88-46D3-AFDD-233EE563EDE2}">
  <dimension ref="A1:E15"/>
  <sheetViews>
    <sheetView topLeftCell="A5" workbookViewId="0">
      <selection activeCell="A11" sqref="A11"/>
    </sheetView>
  </sheetViews>
  <sheetFormatPr baseColWidth="10" defaultRowHeight="14.5" x14ac:dyDescent="0.35"/>
  <cols>
    <col min="1" max="1" width="38.54296875" bestFit="1" customWidth="1"/>
    <col min="2" max="3" width="14.7265625" bestFit="1" customWidth="1"/>
    <col min="4" max="5" width="11.81640625" bestFit="1" customWidth="1"/>
  </cols>
  <sheetData>
    <row r="1" spans="1:5" ht="15.5" x14ac:dyDescent="0.35">
      <c r="A1" s="12" t="s">
        <v>11</v>
      </c>
      <c r="B1" s="12"/>
      <c r="C1" s="12"/>
      <c r="D1" s="12"/>
      <c r="E1" s="12"/>
    </row>
    <row r="2" spans="1:5" ht="15.5" x14ac:dyDescent="0.35">
      <c r="A2" s="12" t="s">
        <v>0</v>
      </c>
      <c r="B2" s="12"/>
      <c r="C2" s="12"/>
      <c r="D2" s="12"/>
      <c r="E2" s="12"/>
    </row>
    <row r="3" spans="1:5" ht="15.5" x14ac:dyDescent="0.35">
      <c r="A3" s="12" t="s">
        <v>17</v>
      </c>
      <c r="B3" s="12"/>
      <c r="C3" s="12"/>
      <c r="D3" s="12"/>
      <c r="E3" s="12"/>
    </row>
    <row r="4" spans="1:5" x14ac:dyDescent="0.35">
      <c r="A4" s="13" t="s">
        <v>2</v>
      </c>
      <c r="B4" s="13"/>
      <c r="C4" s="13"/>
      <c r="D4" s="13"/>
      <c r="E4" s="13"/>
    </row>
    <row r="6" spans="1:5" ht="58" x14ac:dyDescent="0.35">
      <c r="A6" s="5" t="s">
        <v>3</v>
      </c>
      <c r="B6" s="6" t="s">
        <v>18</v>
      </c>
      <c r="C6" s="6" t="s">
        <v>19</v>
      </c>
      <c r="D6" s="6" t="s">
        <v>20</v>
      </c>
      <c r="E6" s="7" t="s">
        <v>7</v>
      </c>
    </row>
    <row r="7" spans="1:5" x14ac:dyDescent="0.35">
      <c r="A7" s="8" t="s">
        <v>9</v>
      </c>
      <c r="B7" s="9">
        <v>11342945503.91</v>
      </c>
      <c r="C7" s="9">
        <v>11305557625.91</v>
      </c>
      <c r="D7" s="9">
        <f>+B7-C7</f>
        <v>37387878</v>
      </c>
      <c r="E7" s="10">
        <f t="shared" ref="E7:E9" si="0">+C7/B7</f>
        <v>0.99670386514798015</v>
      </c>
    </row>
    <row r="8" spans="1:5" x14ac:dyDescent="0.35">
      <c r="A8" s="8" t="s">
        <v>8</v>
      </c>
      <c r="B8" s="9">
        <v>544599998</v>
      </c>
      <c r="C8" s="9">
        <v>531999696.61000001</v>
      </c>
      <c r="D8" s="9">
        <f t="shared" ref="D8:D9" si="1">+B8-C8</f>
        <v>12600301.389999986</v>
      </c>
      <c r="E8" s="10">
        <f t="shared" si="0"/>
        <v>0.97686319971304891</v>
      </c>
    </row>
    <row r="9" spans="1:5" x14ac:dyDescent="0.35">
      <c r="A9" s="1" t="s">
        <v>10</v>
      </c>
      <c r="B9" s="2">
        <f>SUM(B7:B8)</f>
        <v>11887545501.91</v>
      </c>
      <c r="C9" s="2">
        <f>SUM(C7:C8)</f>
        <v>11837557322.52</v>
      </c>
      <c r="D9" s="3">
        <f t="shared" si="1"/>
        <v>49988179.38999939</v>
      </c>
      <c r="E9" s="4">
        <f t="shared" si="0"/>
        <v>0.99579491162561962</v>
      </c>
    </row>
    <row r="10" spans="1:5" ht="58" x14ac:dyDescent="0.35">
      <c r="A10" s="5" t="s">
        <v>12</v>
      </c>
      <c r="B10" s="6" t="s">
        <v>18</v>
      </c>
      <c r="C10" s="6" t="s">
        <v>19</v>
      </c>
      <c r="D10" s="6" t="s">
        <v>20</v>
      </c>
      <c r="E10" s="7" t="s">
        <v>7</v>
      </c>
    </row>
    <row r="11" spans="1:5" x14ac:dyDescent="0.35">
      <c r="A11" s="1" t="s">
        <v>32</v>
      </c>
      <c r="B11" s="2">
        <v>230587237</v>
      </c>
      <c r="C11" s="2">
        <v>228755271.93000001</v>
      </c>
      <c r="D11" s="2">
        <v>1831965.0700000077</v>
      </c>
      <c r="E11" s="4">
        <v>0.99205521912732753</v>
      </c>
    </row>
    <row r="12" spans="1:5" x14ac:dyDescent="0.35">
      <c r="A12" s="11" t="s">
        <v>13</v>
      </c>
      <c r="B12" s="3">
        <v>66000000</v>
      </c>
      <c r="C12" s="3">
        <v>35549748</v>
      </c>
      <c r="D12" s="3">
        <v>30450252</v>
      </c>
      <c r="E12" s="4">
        <v>0.53863254545454542</v>
      </c>
    </row>
    <row r="13" spans="1:5" x14ac:dyDescent="0.35">
      <c r="A13" s="1" t="s">
        <v>14</v>
      </c>
      <c r="B13" s="2">
        <v>296587237</v>
      </c>
      <c r="C13" s="2">
        <v>264305019.93000001</v>
      </c>
      <c r="D13" s="2">
        <v>32282217.070000008</v>
      </c>
      <c r="E13" s="4">
        <v>0.89115439559524945</v>
      </c>
    </row>
    <row r="14" spans="1:5" x14ac:dyDescent="0.35">
      <c r="A14" s="8" t="s">
        <v>15</v>
      </c>
      <c r="B14" s="9">
        <v>11590958264.91</v>
      </c>
      <c r="C14" s="9">
        <v>11573252302.59</v>
      </c>
      <c r="D14" s="9">
        <v>17705962.319999695</v>
      </c>
      <c r="E14" s="10">
        <v>0.99847243326088042</v>
      </c>
    </row>
    <row r="15" spans="1:5" x14ac:dyDescent="0.35">
      <c r="A15" s="1" t="s">
        <v>16</v>
      </c>
      <c r="B15" s="2">
        <v>11887545501.91</v>
      </c>
      <c r="C15" s="2">
        <v>11837557322.52</v>
      </c>
      <c r="D15" s="2">
        <v>49988179.389999703</v>
      </c>
      <c r="E15" s="4">
        <v>0.99579491162561962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FB813-84B3-4EAB-AA9E-056C8937F3A4}">
  <dimension ref="A1:E15"/>
  <sheetViews>
    <sheetView topLeftCell="A4" workbookViewId="0">
      <selection activeCell="A11" sqref="A11"/>
    </sheetView>
  </sheetViews>
  <sheetFormatPr baseColWidth="10" defaultRowHeight="14.5" x14ac:dyDescent="0.35"/>
  <cols>
    <col min="1" max="1" width="38.54296875" bestFit="1" customWidth="1"/>
    <col min="2" max="3" width="14.7265625" bestFit="1" customWidth="1"/>
    <col min="4" max="5" width="11.81640625" bestFit="1" customWidth="1"/>
  </cols>
  <sheetData>
    <row r="1" spans="1:5" ht="15.5" x14ac:dyDescent="0.35">
      <c r="A1" s="12" t="s">
        <v>11</v>
      </c>
      <c r="B1" s="12"/>
      <c r="C1" s="12"/>
      <c r="D1" s="12"/>
      <c r="E1" s="12"/>
    </row>
    <row r="2" spans="1:5" ht="15.5" x14ac:dyDescent="0.35">
      <c r="A2" s="12" t="s">
        <v>0</v>
      </c>
      <c r="B2" s="12"/>
      <c r="C2" s="12"/>
      <c r="D2" s="12"/>
      <c r="E2" s="12"/>
    </row>
    <row r="3" spans="1:5" ht="15.5" x14ac:dyDescent="0.35">
      <c r="A3" s="12" t="s">
        <v>1</v>
      </c>
      <c r="B3" s="12"/>
      <c r="C3" s="12"/>
      <c r="D3" s="12"/>
      <c r="E3" s="12"/>
    </row>
    <row r="4" spans="1:5" x14ac:dyDescent="0.35">
      <c r="A4" s="13" t="s">
        <v>2</v>
      </c>
      <c r="B4" s="13"/>
      <c r="C4" s="13"/>
      <c r="D4" s="13"/>
      <c r="E4" s="13"/>
    </row>
    <row r="6" spans="1:5" ht="58" x14ac:dyDescent="0.35">
      <c r="A6" s="5" t="s">
        <v>3</v>
      </c>
      <c r="B6" s="6" t="s">
        <v>4</v>
      </c>
      <c r="C6" s="6" t="s">
        <v>5</v>
      </c>
      <c r="D6" s="6" t="s">
        <v>6</v>
      </c>
      <c r="E6" s="7" t="s">
        <v>7</v>
      </c>
    </row>
    <row r="7" spans="1:5" x14ac:dyDescent="0.35">
      <c r="A7" s="8" t="s">
        <v>9</v>
      </c>
      <c r="B7" s="9">
        <v>11671148735.59</v>
      </c>
      <c r="C7" s="9">
        <v>11661829129.59</v>
      </c>
      <c r="D7" s="9">
        <f>+B7-C7</f>
        <v>9319606</v>
      </c>
      <c r="E7" s="10">
        <f t="shared" ref="E7:E9" si="0">+C7/B7</f>
        <v>0.99920148340055159</v>
      </c>
    </row>
    <row r="8" spans="1:5" x14ac:dyDescent="0.35">
      <c r="A8" s="8" t="s">
        <v>8</v>
      </c>
      <c r="B8" s="9">
        <v>270184830</v>
      </c>
      <c r="C8" s="9">
        <v>268838213.71000004</v>
      </c>
      <c r="D8" s="9">
        <f t="shared" ref="D8:D9" si="1">+B8-C8</f>
        <v>1346616.2899999619</v>
      </c>
      <c r="E8" s="10">
        <f t="shared" si="0"/>
        <v>0.99501594412239958</v>
      </c>
    </row>
    <row r="9" spans="1:5" x14ac:dyDescent="0.35">
      <c r="A9" s="1" t="s">
        <v>10</v>
      </c>
      <c r="B9" s="2">
        <f>SUM(B7:B8)</f>
        <v>11941333565.59</v>
      </c>
      <c r="C9" s="2">
        <f>SUM(C7:C8)</f>
        <v>11930667343.299999</v>
      </c>
      <c r="D9" s="3">
        <f t="shared" si="1"/>
        <v>10666222.290000916</v>
      </c>
      <c r="E9" s="4">
        <f t="shared" si="0"/>
        <v>0.99910678131287312</v>
      </c>
    </row>
    <row r="10" spans="1:5" ht="58" x14ac:dyDescent="0.35">
      <c r="A10" s="5" t="s">
        <v>12</v>
      </c>
      <c r="B10" s="6" t="s">
        <v>4</v>
      </c>
      <c r="C10" s="6" t="s">
        <v>5</v>
      </c>
      <c r="D10" s="6" t="s">
        <v>6</v>
      </c>
      <c r="E10" s="7" t="s">
        <v>7</v>
      </c>
    </row>
    <row r="11" spans="1:5" x14ac:dyDescent="0.35">
      <c r="A11" s="1" t="s">
        <v>32</v>
      </c>
      <c r="B11" s="2">
        <v>289718165</v>
      </c>
      <c r="C11" s="2">
        <v>285528673.16999996</v>
      </c>
      <c r="D11" s="2">
        <v>4189491.8300000057</v>
      </c>
      <c r="E11" s="4">
        <v>0.98553942301132536</v>
      </c>
    </row>
    <row r="12" spans="1:5" x14ac:dyDescent="0.35">
      <c r="A12" s="11" t="s">
        <v>13</v>
      </c>
      <c r="B12" s="3">
        <v>22588171</v>
      </c>
      <c r="C12" s="3">
        <v>12588171</v>
      </c>
      <c r="D12" s="3">
        <v>10000000</v>
      </c>
      <c r="E12" s="4">
        <v>0.5572904065583707</v>
      </c>
    </row>
    <row r="13" spans="1:5" x14ac:dyDescent="0.35">
      <c r="A13" s="1" t="s">
        <v>14</v>
      </c>
      <c r="B13" s="2">
        <v>312306336</v>
      </c>
      <c r="C13" s="2">
        <v>298116844.16999996</v>
      </c>
      <c r="D13" s="2">
        <v>14189491.830000006</v>
      </c>
      <c r="E13" s="4">
        <v>0.9545654692385106</v>
      </c>
    </row>
    <row r="14" spans="1:5" x14ac:dyDescent="0.35">
      <c r="A14" s="8" t="s">
        <v>15</v>
      </c>
      <c r="B14" s="9">
        <v>11629027229.59</v>
      </c>
      <c r="C14" s="9">
        <v>11632550499.129999</v>
      </c>
      <c r="D14" s="9">
        <v>-3523269.5399990082</v>
      </c>
      <c r="E14" s="10">
        <v>1.0003029719915897</v>
      </c>
    </row>
    <row r="15" spans="1:5" x14ac:dyDescent="0.35">
      <c r="A15" s="1" t="s">
        <v>16</v>
      </c>
      <c r="B15" s="2">
        <v>11941333565.59</v>
      </c>
      <c r="C15" s="2">
        <v>11930667343.299999</v>
      </c>
      <c r="D15" s="2">
        <v>10666222.290000997</v>
      </c>
      <c r="E15" s="4">
        <v>0.99910678131287312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869B-3663-4CFE-BB62-0DAB0C90D47A}">
  <dimension ref="A1:E15"/>
  <sheetViews>
    <sheetView topLeftCell="A4" workbookViewId="0">
      <selection activeCell="A11" sqref="A11"/>
    </sheetView>
  </sheetViews>
  <sheetFormatPr baseColWidth="10" defaultRowHeight="14.5" x14ac:dyDescent="0.35"/>
  <cols>
    <col min="1" max="1" width="38.54296875" bestFit="1" customWidth="1"/>
    <col min="2" max="3" width="14.7265625" bestFit="1" customWidth="1"/>
    <col min="4" max="5" width="11.81640625" bestFit="1" customWidth="1"/>
  </cols>
  <sheetData>
    <row r="1" spans="1:5" ht="15.5" x14ac:dyDescent="0.35">
      <c r="A1" s="12" t="s">
        <v>11</v>
      </c>
      <c r="B1" s="12"/>
      <c r="C1" s="12"/>
      <c r="D1" s="12"/>
      <c r="E1" s="12"/>
    </row>
    <row r="2" spans="1:5" ht="15.5" x14ac:dyDescent="0.35">
      <c r="A2" s="12" t="s">
        <v>0</v>
      </c>
      <c r="B2" s="12"/>
      <c r="C2" s="12"/>
      <c r="D2" s="12"/>
      <c r="E2" s="12"/>
    </row>
    <row r="3" spans="1:5" ht="15.5" x14ac:dyDescent="0.35">
      <c r="A3" s="12" t="s">
        <v>22</v>
      </c>
      <c r="B3" s="12"/>
      <c r="C3" s="12"/>
      <c r="D3" s="12"/>
      <c r="E3" s="12"/>
    </row>
    <row r="4" spans="1:5" x14ac:dyDescent="0.35">
      <c r="A4" s="13" t="s">
        <v>2</v>
      </c>
      <c r="B4" s="13"/>
      <c r="C4" s="13"/>
      <c r="D4" s="13"/>
      <c r="E4" s="13"/>
    </row>
    <row r="6" spans="1:5" ht="58" x14ac:dyDescent="0.35">
      <c r="A6" s="5" t="s">
        <v>3</v>
      </c>
      <c r="B6" s="6" t="s">
        <v>23</v>
      </c>
      <c r="C6" s="6" t="s">
        <v>24</v>
      </c>
      <c r="D6" s="6" t="s">
        <v>25</v>
      </c>
      <c r="E6" s="7" t="s">
        <v>7</v>
      </c>
    </row>
    <row r="7" spans="1:5" x14ac:dyDescent="0.35">
      <c r="A7" s="8" t="s">
        <v>9</v>
      </c>
      <c r="B7" s="9">
        <v>11663388620.130001</v>
      </c>
      <c r="C7" s="9">
        <v>11653388620.130001</v>
      </c>
      <c r="D7" s="9">
        <f>+B7-C7</f>
        <v>10000000</v>
      </c>
      <c r="E7" s="10">
        <f t="shared" ref="E7:E9" si="0">+C7/B7</f>
        <v>0.99914261623909706</v>
      </c>
    </row>
    <row r="8" spans="1:5" x14ac:dyDescent="0.35">
      <c r="A8" s="8" t="s">
        <v>8</v>
      </c>
      <c r="B8" s="9">
        <v>866358226</v>
      </c>
      <c r="C8" s="9">
        <v>872056352.70000005</v>
      </c>
      <c r="D8" s="9">
        <f t="shared" ref="D8:D9" si="1">+B8-C8</f>
        <v>-5698126.7000000477</v>
      </c>
      <c r="E8" s="10">
        <f t="shared" si="0"/>
        <v>1.0065771023221057</v>
      </c>
    </row>
    <row r="9" spans="1:5" x14ac:dyDescent="0.35">
      <c r="A9" s="1" t="s">
        <v>10</v>
      </c>
      <c r="B9" s="2">
        <f>SUM(B7:B8)</f>
        <v>12529746846.130001</v>
      </c>
      <c r="C9" s="2">
        <f>SUM(C7:C8)</f>
        <v>12525444972.830002</v>
      </c>
      <c r="D9" s="3">
        <f t="shared" si="1"/>
        <v>4301873.2999992371</v>
      </c>
      <c r="E9" s="4">
        <f t="shared" si="0"/>
        <v>0.99965666718148194</v>
      </c>
    </row>
    <row r="10" spans="1:5" ht="58" x14ac:dyDescent="0.35">
      <c r="A10" s="5" t="s">
        <v>12</v>
      </c>
      <c r="B10" s="6" t="s">
        <v>23</v>
      </c>
      <c r="C10" s="6" t="s">
        <v>24</v>
      </c>
      <c r="D10" s="6" t="s">
        <v>25</v>
      </c>
      <c r="E10" s="7" t="s">
        <v>7</v>
      </c>
    </row>
    <row r="11" spans="1:5" x14ac:dyDescent="0.35">
      <c r="A11" s="1" t="s">
        <v>32</v>
      </c>
      <c r="B11" s="2">
        <v>432384753</v>
      </c>
      <c r="C11" s="2">
        <v>426934339.38999999</v>
      </c>
      <c r="D11" s="2">
        <v>5450413.6099999994</v>
      </c>
      <c r="E11" s="4">
        <v>0.98739452866415012</v>
      </c>
    </row>
    <row r="12" spans="1:5" x14ac:dyDescent="0.35">
      <c r="A12" s="11" t="s">
        <v>13</v>
      </c>
      <c r="B12" s="3">
        <v>93811000</v>
      </c>
      <c r="C12" s="3">
        <v>83817865</v>
      </c>
      <c r="D12" s="3">
        <v>9993135</v>
      </c>
      <c r="E12" s="4">
        <v>0.89347587169948084</v>
      </c>
    </row>
    <row r="13" spans="1:5" x14ac:dyDescent="0.35">
      <c r="A13" s="1" t="s">
        <v>14</v>
      </c>
      <c r="B13" s="2">
        <v>526195753</v>
      </c>
      <c r="C13" s="2">
        <v>510752204.38999999</v>
      </c>
      <c r="D13" s="2">
        <v>15443548.609999999</v>
      </c>
      <c r="E13" s="4">
        <v>0.9706505639356614</v>
      </c>
    </row>
    <row r="14" spans="1:5" x14ac:dyDescent="0.35">
      <c r="A14" s="8" t="s">
        <v>15</v>
      </c>
      <c r="B14" s="9">
        <v>12003551093.130001</v>
      </c>
      <c r="C14" s="9">
        <v>12014692768.440002</v>
      </c>
      <c r="D14" s="9">
        <v>-11141675.310001373</v>
      </c>
      <c r="E14" s="10">
        <v>1.0009281982659597</v>
      </c>
    </row>
    <row r="15" spans="1:5" x14ac:dyDescent="0.35">
      <c r="A15" s="1" t="s">
        <v>16</v>
      </c>
      <c r="B15" s="2">
        <v>12529746846.130001</v>
      </c>
      <c r="C15" s="2">
        <v>12525444972.830002</v>
      </c>
      <c r="D15" s="2">
        <v>4301873.2999986261</v>
      </c>
      <c r="E15" s="4">
        <v>0.99965666718148194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65AD4-C8F5-4B2E-ABA1-F83DBF25C3BD}">
  <dimension ref="A1:E15"/>
  <sheetViews>
    <sheetView topLeftCell="A5" workbookViewId="0">
      <selection activeCell="A11" sqref="A11"/>
    </sheetView>
  </sheetViews>
  <sheetFormatPr baseColWidth="10" defaultRowHeight="14.5" x14ac:dyDescent="0.35"/>
  <cols>
    <col min="1" max="1" width="38.54296875" bestFit="1" customWidth="1"/>
    <col min="2" max="4" width="14.7265625" bestFit="1" customWidth="1"/>
    <col min="5" max="5" width="11.81640625" bestFit="1" customWidth="1"/>
  </cols>
  <sheetData>
    <row r="1" spans="1:5" ht="15.5" x14ac:dyDescent="0.35">
      <c r="A1" s="12" t="s">
        <v>11</v>
      </c>
      <c r="B1" s="12"/>
      <c r="C1" s="12"/>
      <c r="D1" s="12"/>
      <c r="E1" s="12"/>
    </row>
    <row r="2" spans="1:5" ht="15.5" x14ac:dyDescent="0.35">
      <c r="A2" s="12" t="s">
        <v>0</v>
      </c>
      <c r="B2" s="12"/>
      <c r="C2" s="12"/>
      <c r="D2" s="12"/>
      <c r="E2" s="12"/>
    </row>
    <row r="3" spans="1:5" ht="15.5" x14ac:dyDescent="0.35">
      <c r="A3" s="12" t="s">
        <v>21</v>
      </c>
      <c r="B3" s="12"/>
      <c r="C3" s="12"/>
      <c r="D3" s="12"/>
      <c r="E3" s="12"/>
    </row>
    <row r="4" spans="1:5" x14ac:dyDescent="0.35">
      <c r="A4" s="13" t="s">
        <v>2</v>
      </c>
      <c r="B4" s="13"/>
      <c r="C4" s="13"/>
      <c r="D4" s="13"/>
      <c r="E4" s="13"/>
    </row>
    <row r="6" spans="1:5" ht="43.5" x14ac:dyDescent="0.35">
      <c r="A6" s="5" t="s">
        <v>3</v>
      </c>
      <c r="B6" s="6" t="s">
        <v>26</v>
      </c>
      <c r="C6" s="6" t="s">
        <v>27</v>
      </c>
      <c r="D6" s="6" t="s">
        <v>28</v>
      </c>
      <c r="E6" s="7" t="s">
        <v>7</v>
      </c>
    </row>
    <row r="7" spans="1:5" x14ac:dyDescent="0.35">
      <c r="A7" s="8" t="s">
        <v>9</v>
      </c>
      <c r="B7" s="9">
        <v>12210793768.440001</v>
      </c>
      <c r="C7" s="9">
        <v>12201573156.780001</v>
      </c>
      <c r="D7" s="9">
        <v>9220611.6599998474</v>
      </c>
      <c r="E7" s="10">
        <v>0.99924488023998637</v>
      </c>
    </row>
    <row r="8" spans="1:5" x14ac:dyDescent="0.35">
      <c r="A8" s="8" t="s">
        <v>8</v>
      </c>
      <c r="B8" s="9">
        <v>1451478295</v>
      </c>
      <c r="C8" s="9">
        <v>1451438046.6899998</v>
      </c>
      <c r="D8" s="9">
        <v>40248.310000181198</v>
      </c>
      <c r="E8" s="10">
        <v>0.99997227081511397</v>
      </c>
    </row>
    <row r="9" spans="1:5" x14ac:dyDescent="0.35">
      <c r="A9" s="1" t="s">
        <v>10</v>
      </c>
      <c r="B9" s="2">
        <v>13662272063.440001</v>
      </c>
      <c r="C9" s="2">
        <v>13653011203.470001</v>
      </c>
      <c r="D9" s="3">
        <v>9260859.9699993134</v>
      </c>
      <c r="E9" s="4">
        <v>0.99932215813541136</v>
      </c>
    </row>
    <row r="10" spans="1:5" ht="43.5" x14ac:dyDescent="0.35">
      <c r="A10" s="5" t="s">
        <v>12</v>
      </c>
      <c r="B10" s="6" t="s">
        <v>26</v>
      </c>
      <c r="C10" s="6" t="s">
        <v>27</v>
      </c>
      <c r="D10" s="6" t="s">
        <v>28</v>
      </c>
      <c r="E10" s="7" t="s">
        <v>7</v>
      </c>
    </row>
    <row r="11" spans="1:5" x14ac:dyDescent="0.35">
      <c r="A11" s="1" t="s">
        <v>32</v>
      </c>
      <c r="B11" s="2">
        <v>456321759</v>
      </c>
      <c r="C11" s="2">
        <v>449212694.69999999</v>
      </c>
      <c r="D11" s="2">
        <v>7109064.3000000268</v>
      </c>
      <c r="E11" s="4">
        <v>0.984420939480118</v>
      </c>
    </row>
    <row r="12" spans="1:5" x14ac:dyDescent="0.35">
      <c r="A12" s="11" t="s">
        <v>13</v>
      </c>
      <c r="B12" s="3">
        <v>0</v>
      </c>
      <c r="C12" s="3">
        <v>0</v>
      </c>
      <c r="D12" s="3">
        <v>0</v>
      </c>
      <c r="E12" s="4">
        <v>0</v>
      </c>
    </row>
    <row r="13" spans="1:5" x14ac:dyDescent="0.35">
      <c r="A13" s="1" t="s">
        <v>14</v>
      </c>
      <c r="B13" s="2">
        <v>456321759</v>
      </c>
      <c r="C13" s="2">
        <v>449212694.69999999</v>
      </c>
      <c r="D13" s="2">
        <v>7109064.3000000268</v>
      </c>
      <c r="E13" s="4">
        <v>0.984420939480118</v>
      </c>
    </row>
    <row r="14" spans="1:5" x14ac:dyDescent="0.35">
      <c r="A14" s="8" t="s">
        <v>15</v>
      </c>
      <c r="B14" s="9">
        <v>13205950304.440001</v>
      </c>
      <c r="C14" s="9">
        <v>13203798508.77</v>
      </c>
      <c r="D14" s="9">
        <v>2151795.6700000763</v>
      </c>
      <c r="E14" s="10">
        <v>0.9998370586273313</v>
      </c>
    </row>
    <row r="15" spans="1:5" x14ac:dyDescent="0.35">
      <c r="A15" s="1" t="s">
        <v>16</v>
      </c>
      <c r="B15" s="2">
        <v>13662272063.440001</v>
      </c>
      <c r="C15" s="2">
        <v>13653011203.470001</v>
      </c>
      <c r="D15" s="2">
        <v>9260859.9700001031</v>
      </c>
      <c r="E15" s="4">
        <v>0.99932215813541136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B7E28-C194-45E9-9132-C02C063DBF53}">
  <dimension ref="A1:E15"/>
  <sheetViews>
    <sheetView tabSelected="1" topLeftCell="A4" workbookViewId="0">
      <selection activeCell="A14" sqref="A14"/>
    </sheetView>
  </sheetViews>
  <sheetFormatPr baseColWidth="10" defaultRowHeight="14.5" x14ac:dyDescent="0.35"/>
  <cols>
    <col min="1" max="1" width="59.26953125" bestFit="1" customWidth="1"/>
    <col min="2" max="4" width="14.7265625" bestFit="1" customWidth="1"/>
    <col min="5" max="5" width="11.81640625" bestFit="1" customWidth="1"/>
  </cols>
  <sheetData>
    <row r="1" spans="1:5" ht="15.5" x14ac:dyDescent="0.35">
      <c r="A1" s="12" t="s">
        <v>11</v>
      </c>
      <c r="B1" s="12"/>
      <c r="C1" s="12"/>
      <c r="D1" s="12"/>
      <c r="E1" s="12"/>
    </row>
    <row r="2" spans="1:5" ht="15.5" x14ac:dyDescent="0.35">
      <c r="A2" s="12" t="s">
        <v>0</v>
      </c>
      <c r="B2" s="12"/>
      <c r="C2" s="12"/>
      <c r="D2" s="12"/>
      <c r="E2" s="12"/>
    </row>
    <row r="3" spans="1:5" ht="15.5" x14ac:dyDescent="0.35">
      <c r="A3" s="12" t="s">
        <v>29</v>
      </c>
      <c r="B3" s="12"/>
      <c r="C3" s="12"/>
      <c r="D3" s="12"/>
      <c r="E3" s="12"/>
    </row>
    <row r="4" spans="1:5" x14ac:dyDescent="0.35">
      <c r="A4" s="13" t="s">
        <v>2</v>
      </c>
      <c r="B4" s="13"/>
      <c r="C4" s="13"/>
      <c r="D4" s="13"/>
      <c r="E4" s="13"/>
    </row>
    <row r="6" spans="1:5" ht="43.5" x14ac:dyDescent="0.35">
      <c r="A6" s="5" t="s">
        <v>3</v>
      </c>
      <c r="B6" s="6" t="s">
        <v>36</v>
      </c>
      <c r="C6" s="6" t="s">
        <v>37</v>
      </c>
      <c r="D6" s="6" t="s">
        <v>38</v>
      </c>
      <c r="E6" s="7" t="s">
        <v>7</v>
      </c>
    </row>
    <row r="7" spans="1:5" ht="15" customHeight="1" x14ac:dyDescent="0.35">
      <c r="A7" s="8" t="s">
        <v>30</v>
      </c>
      <c r="B7" s="9">
        <v>14842798509</v>
      </c>
      <c r="C7" s="9">
        <v>14836165033</v>
      </c>
      <c r="D7" s="9">
        <v>6633476</v>
      </c>
      <c r="E7" s="10">
        <v>0.99960000000000004</v>
      </c>
    </row>
    <row r="8" spans="1:5" ht="14.5" customHeight="1" x14ac:dyDescent="0.35">
      <c r="A8" s="8" t="s">
        <v>31</v>
      </c>
      <c r="B8" s="9">
        <v>1642774762</v>
      </c>
      <c r="C8" s="9">
        <v>1643735017</v>
      </c>
      <c r="D8" s="9">
        <v>-960255</v>
      </c>
      <c r="E8" s="10">
        <v>1.0005999999999999</v>
      </c>
    </row>
    <row r="9" spans="1:5" x14ac:dyDescent="0.35">
      <c r="A9" s="1" t="s">
        <v>10</v>
      </c>
      <c r="B9" s="2">
        <v>16485573271</v>
      </c>
      <c r="C9" s="2">
        <v>16479900050</v>
      </c>
      <c r="D9" s="3">
        <v>5673221</v>
      </c>
      <c r="E9" s="4">
        <v>0.99970000000000003</v>
      </c>
    </row>
    <row r="10" spans="1:5" ht="43.5" x14ac:dyDescent="0.35">
      <c r="A10" s="5" t="s">
        <v>12</v>
      </c>
      <c r="B10" s="6" t="s">
        <v>36</v>
      </c>
      <c r="C10" s="6" t="s">
        <v>37</v>
      </c>
      <c r="D10" s="6" t="s">
        <v>38</v>
      </c>
      <c r="E10" s="7" t="s">
        <v>7</v>
      </c>
    </row>
    <row r="11" spans="1:5" x14ac:dyDescent="0.35">
      <c r="A11" s="8" t="s">
        <v>32</v>
      </c>
      <c r="B11" s="9">
        <v>529844801</v>
      </c>
      <c r="C11" s="9">
        <v>524550245</v>
      </c>
      <c r="D11" s="9">
        <v>5294556</v>
      </c>
      <c r="E11" s="10">
        <v>0.99</v>
      </c>
    </row>
    <row r="12" spans="1:5" x14ac:dyDescent="0.35">
      <c r="A12" s="8" t="s">
        <v>13</v>
      </c>
      <c r="B12" s="9">
        <v>0</v>
      </c>
      <c r="C12" s="9">
        <v>0</v>
      </c>
      <c r="D12" s="9">
        <f>+B12-C12</f>
        <v>0</v>
      </c>
      <c r="E12" s="10">
        <f>IF(B12=0,0%,C12/B12)</f>
        <v>0</v>
      </c>
    </row>
    <row r="13" spans="1:5" x14ac:dyDescent="0.35">
      <c r="A13" s="14" t="s">
        <v>33</v>
      </c>
      <c r="B13" s="2">
        <v>529844801</v>
      </c>
      <c r="C13" s="2">
        <v>524550245</v>
      </c>
      <c r="D13" s="2">
        <v>5294556</v>
      </c>
      <c r="E13" s="4">
        <v>0.99</v>
      </c>
    </row>
    <row r="14" spans="1:5" x14ac:dyDescent="0.35">
      <c r="A14" s="8" t="s">
        <v>34</v>
      </c>
      <c r="B14" s="9">
        <v>15955728470</v>
      </c>
      <c r="C14" s="9">
        <v>15955349804</v>
      </c>
      <c r="D14" s="9">
        <v>378665</v>
      </c>
      <c r="E14" s="10">
        <v>1</v>
      </c>
    </row>
    <row r="15" spans="1:5" x14ac:dyDescent="0.35">
      <c r="A15" s="1" t="s">
        <v>35</v>
      </c>
      <c r="B15" s="2">
        <v>16485573271</v>
      </c>
      <c r="C15" s="2">
        <v>16479900050</v>
      </c>
      <c r="D15" s="2">
        <v>5673221</v>
      </c>
      <c r="E15" s="4">
        <v>0.99970000000000003</v>
      </c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Jonathan Buitrago</cp:lastModifiedBy>
  <cp:lastPrinted>2022-10-06T21:05:53Z</cp:lastPrinted>
  <dcterms:created xsi:type="dcterms:W3CDTF">2022-10-06T20:18:45Z</dcterms:created>
  <dcterms:modified xsi:type="dcterms:W3CDTF">2025-04-07T21:35:30Z</dcterms:modified>
</cp:coreProperties>
</file>